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Лист1" sheetId="1" r:id="rId1"/>
  </sheets>
  <calcPr calcId="191029"/>
  <customWorkbookViews>
    <customWorkbookView name="user - Личное представление" guid="{DB7DD6E6-6130-4A37-AD31-9269DFCCEA8B}" mergeInterval="0" personalView="1" maximized="1" xWindow="1" yWindow="1" windowWidth="1362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4" i="1"/>
  <c r="A214"/>
  <c r="L213"/>
  <c r="J213"/>
  <c r="I213"/>
  <c r="H213"/>
  <c r="G213"/>
  <c r="F213"/>
  <c r="B204"/>
  <c r="A204"/>
  <c r="L203"/>
  <c r="J203"/>
  <c r="I203"/>
  <c r="H203"/>
  <c r="G203"/>
  <c r="F203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F223"/>
  <c r="G223"/>
  <c r="H223"/>
  <c r="I223"/>
  <c r="J223"/>
  <c r="L223"/>
  <c r="A224"/>
  <c r="B224"/>
  <c r="F233"/>
  <c r="F234" s="1"/>
  <c r="G233"/>
  <c r="G234" s="1"/>
  <c r="H233"/>
  <c r="H234" s="1"/>
  <c r="I233"/>
  <c r="I234" s="1"/>
  <c r="J233"/>
  <c r="J234" s="1"/>
  <c r="L233"/>
  <c r="L234" s="1"/>
  <c r="A234"/>
  <c r="B23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214" l="1"/>
  <c r="H214"/>
  <c r="F214"/>
  <c r="J214"/>
  <c r="G214"/>
  <c r="L214"/>
  <c r="L176"/>
  <c r="J176"/>
  <c r="I176"/>
  <c r="H176"/>
  <c r="G176"/>
  <c r="F176"/>
  <c r="L157"/>
  <c r="F157"/>
  <c r="J157"/>
  <c r="I157"/>
  <c r="H157"/>
  <c r="G157"/>
  <c r="L138"/>
  <c r="H138"/>
  <c r="F138"/>
  <c r="J138"/>
  <c r="I138"/>
  <c r="G138"/>
  <c r="L119"/>
  <c r="G119"/>
  <c r="I119"/>
  <c r="J119"/>
  <c r="H119"/>
  <c r="F119"/>
  <c r="L100"/>
  <c r="H100"/>
  <c r="J100"/>
  <c r="I100"/>
  <c r="G100"/>
  <c r="F100"/>
  <c r="L81"/>
  <c r="J81"/>
  <c r="I81"/>
  <c r="H81"/>
  <c r="G81"/>
  <c r="F81"/>
  <c r="L62"/>
  <c r="J62"/>
  <c r="I62"/>
  <c r="H62"/>
  <c r="G62"/>
  <c r="F62"/>
  <c r="L43"/>
  <c r="F43"/>
  <c r="J43"/>
  <c r="I43"/>
  <c r="H43"/>
  <c r="G43"/>
  <c r="L24"/>
  <c r="I24"/>
  <c r="J24"/>
  <c r="J235" s="1"/>
  <c r="H24"/>
  <c r="G24"/>
  <c r="F24"/>
  <c r="F235" l="1"/>
  <c r="I235"/>
  <c r="G235"/>
  <c r="L235"/>
  <c r="H235"/>
</calcChain>
</file>

<file path=xl/sharedStrings.xml><?xml version="1.0" encoding="utf-8"?>
<sst xmlns="http://schemas.openxmlformats.org/spreadsheetml/2006/main" count="352" uniqueCount="123">
  <si>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</si>
  <si>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</si>
  <si>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</si>
  <si>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</si>
  <si>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</si>
  <si>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</si>
  <si>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</si>
  <si>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</si>
  <si>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</si>
  <si>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</si>
  <si>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</si>
  <si>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</si>
  <si>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</si>
  <si>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</si>
  <si>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</si>
  <si>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</si>
  <si>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</si>
  <si>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</si>
  <si>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</si>
  <si>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</si>
  <si>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</si>
  <si>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</si>
  <si>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</si>
  <si>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</si>
  <si>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</si>
  <si>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</si>
  <si>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</si>
  <si>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</si>
  <si>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</si>
  <si>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</si>
  <si>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</si>
  <si>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</si>
  <si>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</si>
  <si>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</si>
  <si>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</si>
  <si>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</si>
  <si>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</si>
  <si>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</si>
  <si>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</si>
  <si>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Помидоры свежие порционно</t>
  </si>
  <si>
    <t>Уха со взбитым яйцом</t>
  </si>
  <si>
    <t>60/2008</t>
  </si>
  <si>
    <t>Каша гречневая на молоке вязкая</t>
  </si>
  <si>
    <t>121/2013</t>
  </si>
  <si>
    <t>Котлета из говядины</t>
  </si>
  <si>
    <t>416/1994</t>
  </si>
  <si>
    <t>Компот из смеси сухофруктов</t>
  </si>
  <si>
    <t>153/2008</t>
  </si>
  <si>
    <t>Хлеб пшеничный</t>
  </si>
  <si>
    <t>Хлеб ржаной</t>
  </si>
  <si>
    <t>Салат "Веснушка"</t>
  </si>
  <si>
    <t>ТТК 5</t>
  </si>
  <si>
    <t>Борщ с капустой и картофелем</t>
  </si>
  <si>
    <t>39/2008</t>
  </si>
  <si>
    <t>Суфле "Рыбка золотая"</t>
  </si>
  <si>
    <t>87/2008</t>
  </si>
  <si>
    <t>Пюре картофельное</t>
  </si>
  <si>
    <t>216/2013</t>
  </si>
  <si>
    <t>Компот из кураги</t>
  </si>
  <si>
    <t>588/1994</t>
  </si>
  <si>
    <t>Салат из свежих овощей</t>
  </si>
  <si>
    <t>14/2008</t>
  </si>
  <si>
    <t>Рассольник "Ленинградский" со сметаной</t>
  </si>
  <si>
    <t>129/1994</t>
  </si>
  <si>
    <t>Голубцы "Уралочка"</t>
  </si>
  <si>
    <t>191/2013</t>
  </si>
  <si>
    <t>Каша пшенная молочная жидкая</t>
  </si>
  <si>
    <t>127/2008</t>
  </si>
  <si>
    <t>Компот из изюма</t>
  </si>
  <si>
    <t>154/2008</t>
  </si>
  <si>
    <t>Салат "Бабушкин"</t>
  </si>
  <si>
    <t>ТТК 25</t>
  </si>
  <si>
    <t>Суп картофельный с бобовыми</t>
  </si>
  <si>
    <t>47/2008</t>
  </si>
  <si>
    <t>Бедро куриное запеченное</t>
  </si>
  <si>
    <t>ТТК 23</t>
  </si>
  <si>
    <t>Капуста тушеная</t>
  </si>
  <si>
    <t>84/2013</t>
  </si>
  <si>
    <t>Чай с сахаром</t>
  </si>
  <si>
    <t>628/1994</t>
  </si>
  <si>
    <t>Салат из свеклы с сыром и чесноком</t>
  </si>
  <si>
    <t>37/2013</t>
  </si>
  <si>
    <t>Щи из свежей капусты с картофелем</t>
  </si>
  <si>
    <t>41/2008</t>
  </si>
  <si>
    <t>Печень по-строгановски</t>
  </si>
  <si>
    <t>64/2008</t>
  </si>
  <si>
    <t>Рис припущенный</t>
  </si>
  <si>
    <t>94/2008</t>
  </si>
  <si>
    <t>Напиток лимонный</t>
  </si>
  <si>
    <t>156/2008</t>
  </si>
  <si>
    <t>Огурцы свежие порционно</t>
  </si>
  <si>
    <t>Суп крестьянский с крупой</t>
  </si>
  <si>
    <t>48/2008</t>
  </si>
  <si>
    <t>Котлета рыбная "Нептун"</t>
  </si>
  <si>
    <t>88/2008</t>
  </si>
  <si>
    <t>Рагу из овощей</t>
  </si>
  <si>
    <t>87/2013</t>
  </si>
  <si>
    <t>Сок натуральный</t>
  </si>
  <si>
    <t>Салат из свежей капусты</t>
  </si>
  <si>
    <t>13/2008</t>
  </si>
  <si>
    <t>Колобок "Новинка"</t>
  </si>
  <si>
    <t>ТТК 52</t>
  </si>
  <si>
    <t>Макаронные изделия отварные</t>
  </si>
  <si>
    <t>97/2008</t>
  </si>
  <si>
    <t>Напиток из плодов шиповника</t>
  </si>
  <si>
    <t>253/2013</t>
  </si>
  <si>
    <t>Суп картофельный с макаронными изделиями</t>
  </si>
  <si>
    <t>46/2008</t>
  </si>
  <si>
    <t>Колбаска "Витаминка"</t>
  </si>
  <si>
    <t>82/2008</t>
  </si>
  <si>
    <t>Мясо тушеное с овощами в соусе</t>
  </si>
  <si>
    <t>175/2013</t>
  </si>
  <si>
    <t>Салат "Тазалык"</t>
  </si>
  <si>
    <t>Каша рисовая молочная жидкая</t>
  </si>
  <si>
    <t>130/2008</t>
  </si>
  <si>
    <t>Винегрет овощной</t>
  </si>
  <si>
    <t>60/1994</t>
  </si>
  <si>
    <t>Щи из свежей капусты м картофелем</t>
  </si>
  <si>
    <t>Суфле из печени с рисом</t>
  </si>
  <si>
    <t>179/2013</t>
  </si>
  <si>
    <t>Картофель тушеный с овощами</t>
  </si>
  <si>
    <t>ТТК 31</t>
  </si>
  <si>
    <t>МБОУ Мишкинская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</si>
</sst>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122</v>
      </c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0.66</v>
      </c>
      <c r="H14" s="43">
        <v>0.12</v>
      </c>
      <c r="I14" s="43">
        <v>2.2799999999999998</v>
      </c>
      <c r="J14" s="43">
        <v>12.84</v>
      </c>
      <c r="K14" s="44"/>
      <c r="L14" s="43">
        <v>4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10.8</v>
      </c>
      <c r="H15" s="43">
        <v>2.88</v>
      </c>
      <c r="I15" s="43">
        <v>10</v>
      </c>
      <c r="J15" s="43">
        <v>105.6</v>
      </c>
      <c r="K15" s="44" t="s">
        <v>41</v>
      </c>
      <c r="L15" s="43">
        <v>11.5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15.1</v>
      </c>
      <c r="H16" s="43">
        <v>12.43</v>
      </c>
      <c r="I16" s="43">
        <v>14.8</v>
      </c>
      <c r="J16" s="43">
        <v>231.28</v>
      </c>
      <c r="K16" s="44" t="s">
        <v>45</v>
      </c>
      <c r="L16" s="43">
        <v>30.5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4.5</v>
      </c>
      <c r="H17" s="43">
        <v>7.05</v>
      </c>
      <c r="I17" s="43">
        <v>23.25</v>
      </c>
      <c r="J17" s="43">
        <v>180</v>
      </c>
      <c r="K17" s="44" t="s">
        <v>43</v>
      </c>
      <c r="L17" s="43">
        <v>10.5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44" t="s">
        <v>47</v>
      </c>
      <c r="L18" s="43">
        <v>4.5</v>
      </c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3.85</v>
      </c>
      <c r="H19" s="43">
        <v>0.4</v>
      </c>
      <c r="I19" s="43">
        <v>24.75</v>
      </c>
      <c r="J19" s="43">
        <v>118</v>
      </c>
      <c r="K19" s="44"/>
      <c r="L19" s="43">
        <v>2.6</v>
      </c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0.33</v>
      </c>
      <c r="I20" s="43">
        <v>13.17</v>
      </c>
      <c r="J20" s="43">
        <v>63.57</v>
      </c>
      <c r="K20" s="44"/>
      <c r="L20" s="43">
        <v>1.5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37.49</v>
      </c>
      <c r="H23" s="19">
        <f t="shared" si="2"/>
        <v>23.209999999999997</v>
      </c>
      <c r="I23" s="19">
        <f t="shared" si="2"/>
        <v>119.64999999999999</v>
      </c>
      <c r="J23" s="19">
        <f t="shared" si="2"/>
        <v>835.29000000000008</v>
      </c>
      <c r="K23" s="25"/>
      <c r="L23" s="19">
        <f t="shared" ref="L23" si="3">SUM(L14:L22)</f>
        <v>65.099999999999994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790</v>
      </c>
      <c r="G24" s="32">
        <f t="shared" ref="G24:J24" si="4">G13+G23</f>
        <v>37.49</v>
      </c>
      <c r="H24" s="32">
        <f t="shared" si="4"/>
        <v>23.209999999999997</v>
      </c>
      <c r="I24" s="32">
        <f t="shared" si="4"/>
        <v>119.64999999999999</v>
      </c>
      <c r="J24" s="32">
        <f t="shared" si="4"/>
        <v>835.29000000000008</v>
      </c>
      <c r="K24" s="32"/>
      <c r="L24" s="32">
        <f t="shared" ref="L24" si="5">L13+L23</f>
        <v>65.099999999999994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1.27</v>
      </c>
      <c r="H33" s="43">
        <v>3.06</v>
      </c>
      <c r="I33" s="43">
        <v>6.29</v>
      </c>
      <c r="J33" s="43">
        <v>57</v>
      </c>
      <c r="K33" s="44" t="s">
        <v>51</v>
      </c>
      <c r="L33" s="43">
        <v>3.5</v>
      </c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1.6</v>
      </c>
      <c r="H34" s="43">
        <v>4.16</v>
      </c>
      <c r="I34" s="43">
        <v>10.48</v>
      </c>
      <c r="J34" s="43">
        <v>84.8</v>
      </c>
      <c r="K34" s="44" t="s">
        <v>53</v>
      </c>
      <c r="L34" s="43">
        <v>12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14.15</v>
      </c>
      <c r="H35" s="43">
        <v>15.1</v>
      </c>
      <c r="I35" s="43">
        <v>15.6</v>
      </c>
      <c r="J35" s="43">
        <v>254.1</v>
      </c>
      <c r="K35" s="44" t="s">
        <v>55</v>
      </c>
      <c r="L35" s="43">
        <v>30</v>
      </c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3.06</v>
      </c>
      <c r="H36" s="43">
        <v>4.8</v>
      </c>
      <c r="I36" s="43">
        <v>20.45</v>
      </c>
      <c r="J36" s="43">
        <v>138</v>
      </c>
      <c r="K36" s="44" t="s">
        <v>57</v>
      </c>
      <c r="L36" s="43">
        <v>8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1.04</v>
      </c>
      <c r="H37" s="43">
        <v>0</v>
      </c>
      <c r="I37" s="43">
        <v>30.96</v>
      </c>
      <c r="J37" s="43">
        <v>123</v>
      </c>
      <c r="K37" s="44" t="s">
        <v>59</v>
      </c>
      <c r="L37" s="43">
        <v>7.5</v>
      </c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3.85</v>
      </c>
      <c r="H38" s="43">
        <v>0.4</v>
      </c>
      <c r="I38" s="43">
        <v>24.75</v>
      </c>
      <c r="J38" s="43">
        <v>118</v>
      </c>
      <c r="K38" s="44"/>
      <c r="L38" s="43">
        <v>2.6</v>
      </c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0.33</v>
      </c>
      <c r="I39" s="43">
        <v>13.17</v>
      </c>
      <c r="J39" s="43">
        <v>63.57</v>
      </c>
      <c r="K39" s="44"/>
      <c r="L39" s="43">
        <v>1.5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26.95</v>
      </c>
      <c r="H42" s="19">
        <f t="shared" ref="H42" si="11">SUM(H33:H41)</f>
        <v>27.849999999999998</v>
      </c>
      <c r="I42" s="19">
        <f t="shared" ref="I42" si="12">SUM(I33:I41)</f>
        <v>121.7</v>
      </c>
      <c r="J42" s="19">
        <f t="shared" ref="J42:L42" si="13">SUM(J33:J41)</f>
        <v>838.47</v>
      </c>
      <c r="K42" s="25"/>
      <c r="L42" s="19">
        <f t="shared" si="13"/>
        <v>65.099999999999994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790</v>
      </c>
      <c r="G43" s="32">
        <f t="shared" ref="G43" si="14">G32+G42</f>
        <v>26.95</v>
      </c>
      <c r="H43" s="32">
        <f t="shared" ref="H43" si="15">H32+H42</f>
        <v>27.849999999999998</v>
      </c>
      <c r="I43" s="32">
        <f t="shared" ref="I43" si="16">I32+I42</f>
        <v>121.7</v>
      </c>
      <c r="J43" s="32">
        <f t="shared" ref="J43:L43" si="17">J32+J42</f>
        <v>838.47</v>
      </c>
      <c r="K43" s="32"/>
      <c r="L43" s="32">
        <f t="shared" si="17"/>
        <v>65.099999999999994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0.71</v>
      </c>
      <c r="H52" s="43">
        <v>6.04</v>
      </c>
      <c r="I52" s="43">
        <v>5.16</v>
      </c>
      <c r="J52" s="43">
        <v>77.400000000000006</v>
      </c>
      <c r="K52" s="44" t="s">
        <v>61</v>
      </c>
      <c r="L52" s="43">
        <v>4</v>
      </c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2.04</v>
      </c>
      <c r="H53" s="43">
        <v>5.99</v>
      </c>
      <c r="I53" s="43">
        <v>13.84</v>
      </c>
      <c r="J53" s="43">
        <v>120.16</v>
      </c>
      <c r="K53" s="44" t="s">
        <v>63</v>
      </c>
      <c r="L53" s="43">
        <v>12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120</v>
      </c>
      <c r="G54" s="43">
        <v>10.11</v>
      </c>
      <c r="H54" s="43">
        <v>8.7899999999999991</v>
      </c>
      <c r="I54" s="43">
        <v>7.93</v>
      </c>
      <c r="J54" s="43">
        <v>151</v>
      </c>
      <c r="K54" s="44" t="s">
        <v>65</v>
      </c>
      <c r="L54" s="43">
        <v>28</v>
      </c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5.25</v>
      </c>
      <c r="H55" s="43">
        <v>6.9</v>
      </c>
      <c r="I55" s="43">
        <v>25.05</v>
      </c>
      <c r="J55" s="43">
        <v>180</v>
      </c>
      <c r="K55" s="44" t="s">
        <v>67</v>
      </c>
      <c r="L55" s="43">
        <v>9</v>
      </c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0.4</v>
      </c>
      <c r="H56" s="43">
        <v>0</v>
      </c>
      <c r="I56" s="43">
        <v>27.4</v>
      </c>
      <c r="J56" s="43">
        <v>106</v>
      </c>
      <c r="K56" s="44" t="s">
        <v>69</v>
      </c>
      <c r="L56" s="43">
        <v>7.5</v>
      </c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3.85</v>
      </c>
      <c r="H57" s="43">
        <v>0.4</v>
      </c>
      <c r="I57" s="43">
        <v>24.75</v>
      </c>
      <c r="J57" s="43">
        <v>118</v>
      </c>
      <c r="K57" s="44"/>
      <c r="L57" s="43">
        <v>2.6</v>
      </c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1.98</v>
      </c>
      <c r="H58" s="43">
        <v>0.33</v>
      </c>
      <c r="I58" s="43">
        <v>13.17</v>
      </c>
      <c r="J58" s="43">
        <v>63.57</v>
      </c>
      <c r="K58" s="44"/>
      <c r="L58" s="43">
        <v>1.5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24.34</v>
      </c>
      <c r="H61" s="19">
        <f t="shared" ref="H61" si="23">SUM(H52:H60)</f>
        <v>28.449999999999996</v>
      </c>
      <c r="I61" s="19">
        <f t="shared" ref="I61" si="24">SUM(I52:I60)</f>
        <v>117.3</v>
      </c>
      <c r="J61" s="19">
        <f t="shared" ref="J61:L61" si="25">SUM(J52:J60)</f>
        <v>816.13</v>
      </c>
      <c r="K61" s="25"/>
      <c r="L61" s="19">
        <f t="shared" si="25"/>
        <v>64.599999999999994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810</v>
      </c>
      <c r="G62" s="32">
        <f t="shared" ref="G62" si="26">G51+G61</f>
        <v>24.34</v>
      </c>
      <c r="H62" s="32">
        <f t="shared" ref="H62" si="27">H51+H61</f>
        <v>28.449999999999996</v>
      </c>
      <c r="I62" s="32">
        <f t="shared" ref="I62" si="28">I51+I61</f>
        <v>117.3</v>
      </c>
      <c r="J62" s="32">
        <f t="shared" ref="J62:L62" si="29">J51+J61</f>
        <v>816.13</v>
      </c>
      <c r="K62" s="32"/>
      <c r="L62" s="32">
        <f t="shared" si="29"/>
        <v>64.599999999999994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1.1499999999999999</v>
      </c>
      <c r="H71" s="43">
        <v>9.3699999999999992</v>
      </c>
      <c r="I71" s="43">
        <v>4.84</v>
      </c>
      <c r="J71" s="43">
        <v>109.2</v>
      </c>
      <c r="K71" s="44" t="s">
        <v>71</v>
      </c>
      <c r="L71" s="43">
        <v>5</v>
      </c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4.96</v>
      </c>
      <c r="H72" s="43">
        <v>4.4800000000000004</v>
      </c>
      <c r="I72" s="43">
        <v>17.84</v>
      </c>
      <c r="J72" s="43">
        <v>133.6</v>
      </c>
      <c r="K72" s="44" t="s">
        <v>73</v>
      </c>
      <c r="L72" s="43">
        <v>9</v>
      </c>
    </row>
    <row r="73" spans="1:12" ht="15">
      <c r="A73" s="23"/>
      <c r="B73" s="15"/>
      <c r="C73" s="11"/>
      <c r="D73" s="7" t="s">
        <v>28</v>
      </c>
      <c r="E73" s="42" t="s">
        <v>74</v>
      </c>
      <c r="F73" s="43">
        <v>100</v>
      </c>
      <c r="G73" s="43">
        <v>28.66</v>
      </c>
      <c r="H73" s="43">
        <v>16.239999999999998</v>
      </c>
      <c r="I73" s="43">
        <v>0.28000000000000003</v>
      </c>
      <c r="J73" s="43">
        <v>263</v>
      </c>
      <c r="K73" s="44" t="s">
        <v>75</v>
      </c>
      <c r="L73" s="43">
        <v>36</v>
      </c>
    </row>
    <row r="74" spans="1:12" ht="1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3.02</v>
      </c>
      <c r="H74" s="43">
        <v>5.66</v>
      </c>
      <c r="I74" s="43">
        <v>10.14</v>
      </c>
      <c r="J74" s="43">
        <v>109.5</v>
      </c>
      <c r="K74" s="44" t="s">
        <v>77</v>
      </c>
      <c r="L74" s="43">
        <v>11.5</v>
      </c>
    </row>
    <row r="75" spans="1:12" ht="1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0.2</v>
      </c>
      <c r="H75" s="43">
        <v>0.05</v>
      </c>
      <c r="I75" s="43">
        <v>15.01</v>
      </c>
      <c r="J75" s="43">
        <v>56.85</v>
      </c>
      <c r="K75" s="44" t="s">
        <v>79</v>
      </c>
      <c r="L75" s="43">
        <v>2</v>
      </c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3.85</v>
      </c>
      <c r="H76" s="43">
        <v>0.4</v>
      </c>
      <c r="I76" s="43">
        <v>24.75</v>
      </c>
      <c r="J76" s="43">
        <v>118</v>
      </c>
      <c r="K76" s="44"/>
      <c r="L76" s="43">
        <v>2.6</v>
      </c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1.98</v>
      </c>
      <c r="H77" s="43">
        <v>0.33</v>
      </c>
      <c r="I77" s="43">
        <v>13.17</v>
      </c>
      <c r="J77" s="43">
        <v>63.57</v>
      </c>
      <c r="K77" s="44"/>
      <c r="L77" s="43">
        <v>1.5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43.82</v>
      </c>
      <c r="H80" s="19">
        <f t="shared" ref="H80" si="35">SUM(H71:H79)</f>
        <v>36.529999999999994</v>
      </c>
      <c r="I80" s="19">
        <f t="shared" ref="I80" si="36">SUM(I71:I79)</f>
        <v>86.03</v>
      </c>
      <c r="J80" s="19">
        <f t="shared" ref="J80:L80" si="37">SUM(J71:J79)</f>
        <v>853.72</v>
      </c>
      <c r="K80" s="25"/>
      <c r="L80" s="19">
        <f t="shared" si="37"/>
        <v>67.599999999999994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790</v>
      </c>
      <c r="G81" s="32">
        <f t="shared" ref="G81" si="38">G70+G80</f>
        <v>43.82</v>
      </c>
      <c r="H81" s="32">
        <f t="shared" ref="H81" si="39">H70+H80</f>
        <v>36.529999999999994</v>
      </c>
      <c r="I81" s="32">
        <f t="shared" ref="I81" si="40">I70+I80</f>
        <v>86.03</v>
      </c>
      <c r="J81" s="32">
        <f t="shared" ref="J81:L81" si="41">J70+J80</f>
        <v>853.72</v>
      </c>
      <c r="K81" s="32"/>
      <c r="L81" s="32">
        <f t="shared" si="41"/>
        <v>67.599999999999994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2.7</v>
      </c>
      <c r="H90" s="43">
        <v>4.72</v>
      </c>
      <c r="I90" s="43">
        <v>4.3499999999999996</v>
      </c>
      <c r="J90" s="43">
        <v>70.8</v>
      </c>
      <c r="K90" s="44" t="s">
        <v>81</v>
      </c>
      <c r="L90" s="43">
        <v>8</v>
      </c>
    </row>
    <row r="91" spans="1:12" ht="1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1.6</v>
      </c>
      <c r="H91" s="43">
        <v>3.44</v>
      </c>
      <c r="I91" s="43">
        <v>8</v>
      </c>
      <c r="J91" s="43">
        <v>70.400000000000006</v>
      </c>
      <c r="K91" s="44" t="s">
        <v>83</v>
      </c>
      <c r="L91" s="43">
        <v>11</v>
      </c>
    </row>
    <row r="92" spans="1:12" ht="15">
      <c r="A92" s="23"/>
      <c r="B92" s="15"/>
      <c r="C92" s="11"/>
      <c r="D92" s="7" t="s">
        <v>28</v>
      </c>
      <c r="E92" s="42" t="s">
        <v>84</v>
      </c>
      <c r="F92" s="43">
        <v>100</v>
      </c>
      <c r="G92" s="43">
        <v>6.8</v>
      </c>
      <c r="H92" s="43">
        <v>6.8</v>
      </c>
      <c r="I92" s="43">
        <v>1.95</v>
      </c>
      <c r="J92" s="43">
        <v>97.5</v>
      </c>
      <c r="K92" s="44" t="s">
        <v>85</v>
      </c>
      <c r="L92" s="43">
        <v>28.5</v>
      </c>
    </row>
    <row r="93" spans="1:12" ht="1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3.45</v>
      </c>
      <c r="H93" s="43">
        <v>5.55</v>
      </c>
      <c r="I93" s="43">
        <v>35.1</v>
      </c>
      <c r="J93" s="43">
        <v>225</v>
      </c>
      <c r="K93" s="44" t="s">
        <v>87</v>
      </c>
      <c r="L93" s="43">
        <v>10.5</v>
      </c>
    </row>
    <row r="94" spans="1:12" ht="1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 t="s">
        <v>89</v>
      </c>
      <c r="L94" s="43">
        <v>4</v>
      </c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3.85</v>
      </c>
      <c r="H95" s="43">
        <v>0.4</v>
      </c>
      <c r="I95" s="43">
        <v>24.75</v>
      </c>
      <c r="J95" s="43">
        <v>118</v>
      </c>
      <c r="K95" s="44"/>
      <c r="L95" s="43">
        <v>2.6</v>
      </c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1.98</v>
      </c>
      <c r="H96" s="43">
        <v>0.33</v>
      </c>
      <c r="I96" s="43">
        <v>13.17</v>
      </c>
      <c r="J96" s="43">
        <v>63.57</v>
      </c>
      <c r="K96" s="44"/>
      <c r="L96" s="43">
        <v>1.5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20.48</v>
      </c>
      <c r="H99" s="19">
        <f t="shared" ref="H99" si="47">SUM(H90:H98)</f>
        <v>21.24</v>
      </c>
      <c r="I99" s="19">
        <f t="shared" ref="I99" si="48">SUM(I90:I98)</f>
        <v>111.52</v>
      </c>
      <c r="J99" s="19">
        <f t="shared" ref="J99:L99" si="49">SUM(J90:J98)</f>
        <v>738.2700000000001</v>
      </c>
      <c r="K99" s="25"/>
      <c r="L99" s="19">
        <f t="shared" si="49"/>
        <v>66.099999999999994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790</v>
      </c>
      <c r="G100" s="32">
        <f t="shared" ref="G100" si="50">G89+G99</f>
        <v>20.48</v>
      </c>
      <c r="H100" s="32">
        <f t="shared" ref="H100" si="51">H89+H99</f>
        <v>21.24</v>
      </c>
      <c r="I100" s="32">
        <f t="shared" ref="I100" si="52">I89+I99</f>
        <v>111.52</v>
      </c>
      <c r="J100" s="32">
        <f t="shared" ref="J100:L100" si="53">J89+J99</f>
        <v>738.2700000000001</v>
      </c>
      <c r="K100" s="32"/>
      <c r="L100" s="32">
        <f t="shared" si="53"/>
        <v>66.099999999999994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90</v>
      </c>
      <c r="F109" s="43">
        <v>60</v>
      </c>
      <c r="G109" s="43">
        <v>0.42</v>
      </c>
      <c r="H109" s="43">
        <v>0.06</v>
      </c>
      <c r="I109" s="43">
        <v>1.1399999999999999</v>
      </c>
      <c r="J109" s="43">
        <v>6.78</v>
      </c>
      <c r="K109" s="44"/>
      <c r="L109" s="43">
        <v>4</v>
      </c>
    </row>
    <row r="110" spans="1:12" ht="1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2.08</v>
      </c>
      <c r="H110" s="43">
        <v>4.24</v>
      </c>
      <c r="I110" s="43">
        <v>44.44</v>
      </c>
      <c r="J110" s="43">
        <v>92.8</v>
      </c>
      <c r="K110" s="44" t="s">
        <v>92</v>
      </c>
      <c r="L110" s="43">
        <v>10</v>
      </c>
    </row>
    <row r="111" spans="1:12" ht="15">
      <c r="A111" s="23"/>
      <c r="B111" s="15"/>
      <c r="C111" s="11"/>
      <c r="D111" s="7" t="s">
        <v>28</v>
      </c>
      <c r="E111" s="42" t="s">
        <v>93</v>
      </c>
      <c r="F111" s="43">
        <v>100</v>
      </c>
      <c r="G111" s="43">
        <v>12.8</v>
      </c>
      <c r="H111" s="43">
        <v>13.6</v>
      </c>
      <c r="I111" s="43">
        <v>9.9</v>
      </c>
      <c r="J111" s="43">
        <v>206.9</v>
      </c>
      <c r="K111" s="44" t="s">
        <v>94</v>
      </c>
      <c r="L111" s="43">
        <v>29</v>
      </c>
    </row>
    <row r="112" spans="1:12" ht="1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2.23</v>
      </c>
      <c r="H112" s="43">
        <v>4.04</v>
      </c>
      <c r="I112" s="43">
        <v>10.16</v>
      </c>
      <c r="J112" s="43">
        <v>86.67</v>
      </c>
      <c r="K112" s="44" t="s">
        <v>96</v>
      </c>
      <c r="L112" s="43">
        <v>8</v>
      </c>
    </row>
    <row r="113" spans="1:12" ht="1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/>
      <c r="L113" s="43">
        <v>14</v>
      </c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3.85</v>
      </c>
      <c r="H114" s="43">
        <v>0.4</v>
      </c>
      <c r="I114" s="43">
        <v>24.75</v>
      </c>
      <c r="J114" s="43">
        <v>118</v>
      </c>
      <c r="K114" s="44"/>
      <c r="L114" s="43">
        <v>2.6</v>
      </c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1.98</v>
      </c>
      <c r="H115" s="43">
        <v>0.33</v>
      </c>
      <c r="I115" s="43">
        <v>13.17</v>
      </c>
      <c r="J115" s="43">
        <v>63.57</v>
      </c>
      <c r="K115" s="44"/>
      <c r="L115" s="43">
        <v>1.5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24.360000000000003</v>
      </c>
      <c r="H118" s="19">
        <f t="shared" si="56"/>
        <v>22.869999999999994</v>
      </c>
      <c r="I118" s="19">
        <f t="shared" si="56"/>
        <v>123.76</v>
      </c>
      <c r="J118" s="19">
        <f t="shared" si="56"/>
        <v>666.72000000000014</v>
      </c>
      <c r="K118" s="25"/>
      <c r="L118" s="19">
        <f t="shared" ref="L118" si="57">SUM(L109:L117)</f>
        <v>69.099999999999994</v>
      </c>
    </row>
    <row r="119" spans="1:12" ht="15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790</v>
      </c>
      <c r="G119" s="32">
        <f t="shared" ref="G119" si="58">G108+G118</f>
        <v>24.360000000000003</v>
      </c>
      <c r="H119" s="32">
        <f t="shared" ref="H119" si="59">H108+H118</f>
        <v>22.869999999999994</v>
      </c>
      <c r="I119" s="32">
        <f t="shared" ref="I119" si="60">I108+I118</f>
        <v>123.76</v>
      </c>
      <c r="J119" s="32">
        <f t="shared" ref="J119:L119" si="61">J108+J118</f>
        <v>666.72000000000014</v>
      </c>
      <c r="K119" s="32"/>
      <c r="L119" s="32">
        <f t="shared" si="61"/>
        <v>69.099999999999994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0.72</v>
      </c>
      <c r="H128" s="43">
        <v>2.94</v>
      </c>
      <c r="I128" s="43">
        <v>6.3</v>
      </c>
      <c r="J128" s="43">
        <v>50.7</v>
      </c>
      <c r="K128" s="44" t="s">
        <v>99</v>
      </c>
      <c r="L128" s="43">
        <v>3</v>
      </c>
    </row>
    <row r="129" spans="1:12" ht="15">
      <c r="A129" s="14"/>
      <c r="B129" s="15"/>
      <c r="C129" s="11"/>
      <c r="D129" s="7" t="s">
        <v>27</v>
      </c>
      <c r="E129" s="42" t="s">
        <v>40</v>
      </c>
      <c r="F129" s="43">
        <v>200</v>
      </c>
      <c r="G129" s="43">
        <v>10.8</v>
      </c>
      <c r="H129" s="43">
        <v>2.88</v>
      </c>
      <c r="I129" s="43">
        <v>10</v>
      </c>
      <c r="J129" s="43">
        <v>105.6</v>
      </c>
      <c r="K129" s="44" t="s">
        <v>41</v>
      </c>
      <c r="L129" s="43">
        <v>11.5</v>
      </c>
    </row>
    <row r="130" spans="1:12" ht="15">
      <c r="A130" s="14"/>
      <c r="B130" s="15"/>
      <c r="C130" s="11"/>
      <c r="D130" s="7" t="s">
        <v>28</v>
      </c>
      <c r="E130" s="42" t="s">
        <v>100</v>
      </c>
      <c r="F130" s="43">
        <v>100</v>
      </c>
      <c r="G130" s="43">
        <v>19.57</v>
      </c>
      <c r="H130" s="43">
        <v>21.2</v>
      </c>
      <c r="I130" s="43">
        <v>13.02</v>
      </c>
      <c r="J130" s="43">
        <v>322.58</v>
      </c>
      <c r="K130" s="44" t="s">
        <v>101</v>
      </c>
      <c r="L130" s="43">
        <v>37.5</v>
      </c>
    </row>
    <row r="131" spans="1:12" ht="15">
      <c r="A131" s="14"/>
      <c r="B131" s="15"/>
      <c r="C131" s="11"/>
      <c r="D131" s="7" t="s">
        <v>29</v>
      </c>
      <c r="E131" s="42" t="s">
        <v>102</v>
      </c>
      <c r="F131" s="43">
        <v>150</v>
      </c>
      <c r="G131" s="43">
        <v>5.25</v>
      </c>
      <c r="H131" s="43">
        <v>6.15</v>
      </c>
      <c r="I131" s="43">
        <v>35.25</v>
      </c>
      <c r="J131" s="43">
        <v>220.5</v>
      </c>
      <c r="K131" s="44" t="s">
        <v>103</v>
      </c>
      <c r="L131" s="43">
        <v>7</v>
      </c>
    </row>
    <row r="132" spans="1:12" ht="15">
      <c r="A132" s="14"/>
      <c r="B132" s="15"/>
      <c r="C132" s="11"/>
      <c r="D132" s="7" t="s">
        <v>30</v>
      </c>
      <c r="E132" s="42" t="s">
        <v>104</v>
      </c>
      <c r="F132" s="43">
        <v>200</v>
      </c>
      <c r="G132" s="43">
        <v>0.68</v>
      </c>
      <c r="H132" s="43">
        <v>0.28000000000000003</v>
      </c>
      <c r="I132" s="43">
        <v>18.97</v>
      </c>
      <c r="J132" s="43">
        <v>81.13</v>
      </c>
      <c r="K132" s="44" t="s">
        <v>105</v>
      </c>
      <c r="L132" s="43">
        <v>6</v>
      </c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3.85</v>
      </c>
      <c r="H133" s="43">
        <v>0.4</v>
      </c>
      <c r="I133" s="43">
        <v>24.75</v>
      </c>
      <c r="J133" s="43">
        <v>118</v>
      </c>
      <c r="K133" s="44"/>
      <c r="L133" s="43">
        <v>2.6</v>
      </c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1.98</v>
      </c>
      <c r="H134" s="43">
        <v>0.33</v>
      </c>
      <c r="I134" s="43">
        <v>13.17</v>
      </c>
      <c r="J134" s="43">
        <v>63.57</v>
      </c>
      <c r="K134" s="44"/>
      <c r="L134" s="43">
        <v>1.5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42.85</v>
      </c>
      <c r="H137" s="19">
        <f t="shared" si="64"/>
        <v>34.18</v>
      </c>
      <c r="I137" s="19">
        <f t="shared" si="64"/>
        <v>121.46</v>
      </c>
      <c r="J137" s="19">
        <f t="shared" si="64"/>
        <v>962.08</v>
      </c>
      <c r="K137" s="25"/>
      <c r="L137" s="19">
        <f t="shared" ref="L137" si="65">SUM(L128:L136)</f>
        <v>69.099999999999994</v>
      </c>
    </row>
    <row r="138" spans="1:12" ht="15">
      <c r="A138" s="33">
        <f>A120</f>
        <v>2</v>
      </c>
      <c r="B138" s="33">
        <f>B120</f>
        <v>1</v>
      </c>
      <c r="C138" s="59" t="s">
        <v>4</v>
      </c>
      <c r="D138" s="60"/>
      <c r="E138" s="31"/>
      <c r="F138" s="32">
        <f>F127+F137</f>
        <v>790</v>
      </c>
      <c r="G138" s="32">
        <f t="shared" ref="G138" si="66">G127+G137</f>
        <v>42.85</v>
      </c>
      <c r="H138" s="32">
        <f t="shared" ref="H138" si="67">H127+H137</f>
        <v>34.18</v>
      </c>
      <c r="I138" s="32">
        <f t="shared" ref="I138" si="68">I127+I137</f>
        <v>121.46</v>
      </c>
      <c r="J138" s="32">
        <f t="shared" ref="J138:L138" si="69">J127+J137</f>
        <v>962.08</v>
      </c>
      <c r="K138" s="32"/>
      <c r="L138" s="32">
        <f t="shared" si="69"/>
        <v>69.099999999999994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0.42</v>
      </c>
      <c r="H147" s="43">
        <v>0.06</v>
      </c>
      <c r="I147" s="43">
        <v>1.1399999999999999</v>
      </c>
      <c r="J147" s="43">
        <v>6.78</v>
      </c>
      <c r="K147" s="44"/>
      <c r="L147" s="43">
        <v>4</v>
      </c>
    </row>
    <row r="148" spans="1:12" ht="15">
      <c r="A148" s="23"/>
      <c r="B148" s="15"/>
      <c r="C148" s="11"/>
      <c r="D148" s="7" t="s">
        <v>27</v>
      </c>
      <c r="E148" s="42" t="s">
        <v>106</v>
      </c>
      <c r="F148" s="43">
        <v>200</v>
      </c>
      <c r="G148" s="43">
        <v>2.3199999999999998</v>
      </c>
      <c r="H148" s="43">
        <v>2</v>
      </c>
      <c r="I148" s="43">
        <v>16.8</v>
      </c>
      <c r="J148" s="43">
        <v>96</v>
      </c>
      <c r="K148" s="44" t="s">
        <v>107</v>
      </c>
      <c r="L148" s="43">
        <v>9.5</v>
      </c>
    </row>
    <row r="149" spans="1:12" ht="15">
      <c r="A149" s="23"/>
      <c r="B149" s="15"/>
      <c r="C149" s="11"/>
      <c r="D149" s="7" t="s">
        <v>28</v>
      </c>
      <c r="E149" s="42" t="s">
        <v>108</v>
      </c>
      <c r="F149" s="43">
        <v>100</v>
      </c>
      <c r="G149" s="43">
        <v>15.48</v>
      </c>
      <c r="H149" s="43">
        <v>15.66</v>
      </c>
      <c r="I149" s="43">
        <v>2.94</v>
      </c>
      <c r="J149" s="43">
        <v>212.4</v>
      </c>
      <c r="K149" s="44" t="s">
        <v>109</v>
      </c>
      <c r="L149" s="43">
        <v>43.5</v>
      </c>
    </row>
    <row r="150" spans="1:12" ht="15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3.02</v>
      </c>
      <c r="H150" s="43">
        <v>5.66</v>
      </c>
      <c r="I150" s="43">
        <v>10.14</v>
      </c>
      <c r="J150" s="43">
        <v>109.5</v>
      </c>
      <c r="K150" s="44" t="s">
        <v>77</v>
      </c>
      <c r="L150" s="43">
        <v>11.5</v>
      </c>
    </row>
    <row r="151" spans="1:12" ht="1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0.2</v>
      </c>
      <c r="H151" s="43">
        <v>0.05</v>
      </c>
      <c r="I151" s="43">
        <v>15</v>
      </c>
      <c r="J151" s="43">
        <v>56.85</v>
      </c>
      <c r="K151" s="44" t="s">
        <v>79</v>
      </c>
      <c r="L151" s="43">
        <v>2</v>
      </c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3.85</v>
      </c>
      <c r="H152" s="43">
        <v>0.4</v>
      </c>
      <c r="I152" s="43">
        <v>24.75</v>
      </c>
      <c r="J152" s="43">
        <v>118</v>
      </c>
      <c r="K152" s="44"/>
      <c r="L152" s="43">
        <v>2.6</v>
      </c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1.98</v>
      </c>
      <c r="H153" s="43">
        <v>0.33</v>
      </c>
      <c r="I153" s="43">
        <v>13.17</v>
      </c>
      <c r="J153" s="43">
        <v>63.57</v>
      </c>
      <c r="K153" s="44"/>
      <c r="L153" s="43">
        <v>1.5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27.27</v>
      </c>
      <c r="H156" s="19">
        <f t="shared" si="72"/>
        <v>24.159999999999997</v>
      </c>
      <c r="I156" s="19">
        <f t="shared" si="72"/>
        <v>83.940000000000012</v>
      </c>
      <c r="J156" s="19">
        <f t="shared" si="72"/>
        <v>663.1</v>
      </c>
      <c r="K156" s="25"/>
      <c r="L156" s="19">
        <f t="shared" ref="L156" si="73">SUM(L147:L155)</f>
        <v>74.599999999999994</v>
      </c>
    </row>
    <row r="157" spans="1:12" ht="15">
      <c r="A157" s="29">
        <f>A139</f>
        <v>2</v>
      </c>
      <c r="B157" s="30">
        <f>B139</f>
        <v>2</v>
      </c>
      <c r="C157" s="59" t="s">
        <v>4</v>
      </c>
      <c r="D157" s="60"/>
      <c r="E157" s="31"/>
      <c r="F157" s="32">
        <f>F146+F156</f>
        <v>790</v>
      </c>
      <c r="G157" s="32">
        <f t="shared" ref="G157" si="74">G146+G156</f>
        <v>27.27</v>
      </c>
      <c r="H157" s="32">
        <f t="shared" ref="H157" si="75">H146+H156</f>
        <v>24.159999999999997</v>
      </c>
      <c r="I157" s="32">
        <f t="shared" ref="I157" si="76">I146+I156</f>
        <v>83.940000000000012</v>
      </c>
      <c r="J157" s="32">
        <f t="shared" ref="J157:L157" si="77">J146+J156</f>
        <v>663.1</v>
      </c>
      <c r="K157" s="32"/>
      <c r="L157" s="32">
        <f t="shared" si="77"/>
        <v>74.599999999999994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80</v>
      </c>
      <c r="F166" s="43">
        <v>60</v>
      </c>
      <c r="G166" s="43">
        <v>2.7</v>
      </c>
      <c r="H166" s="43">
        <v>4.72</v>
      </c>
      <c r="I166" s="43">
        <v>4.3499999999999996</v>
      </c>
      <c r="J166" s="43">
        <v>70.8</v>
      </c>
      <c r="K166" s="44" t="s">
        <v>81</v>
      </c>
      <c r="L166" s="43">
        <v>8</v>
      </c>
    </row>
    <row r="167" spans="1:12" ht="15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2.08</v>
      </c>
      <c r="H167" s="43">
        <v>4.24</v>
      </c>
      <c r="I167" s="43">
        <v>11.44</v>
      </c>
      <c r="J167" s="43">
        <v>92.8</v>
      </c>
      <c r="K167" s="44" t="s">
        <v>92</v>
      </c>
      <c r="L167" s="43">
        <v>10</v>
      </c>
    </row>
    <row r="168" spans="1:12" ht="15">
      <c r="A168" s="23"/>
      <c r="B168" s="15"/>
      <c r="C168" s="11"/>
      <c r="D168" s="7" t="s">
        <v>28</v>
      </c>
      <c r="E168" s="42" t="s">
        <v>110</v>
      </c>
      <c r="F168" s="43">
        <v>240</v>
      </c>
      <c r="G168" s="43">
        <v>21.71</v>
      </c>
      <c r="H168" s="43">
        <v>16.55</v>
      </c>
      <c r="I168" s="43">
        <v>15.02</v>
      </c>
      <c r="J168" s="43">
        <v>296</v>
      </c>
      <c r="K168" s="44" t="s">
        <v>111</v>
      </c>
      <c r="L168" s="43">
        <v>71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0.1</v>
      </c>
      <c r="H170" s="43">
        <v>0.04</v>
      </c>
      <c r="I170" s="43">
        <v>24.2</v>
      </c>
      <c r="J170" s="43">
        <v>93</v>
      </c>
      <c r="K170" s="44" t="s">
        <v>89</v>
      </c>
      <c r="L170" s="43">
        <v>4</v>
      </c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3.85</v>
      </c>
      <c r="H171" s="43">
        <v>0.4</v>
      </c>
      <c r="I171" s="43">
        <v>24.75</v>
      </c>
      <c r="J171" s="43">
        <v>118</v>
      </c>
      <c r="K171" s="44"/>
      <c r="L171" s="43">
        <v>2.6</v>
      </c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1.98</v>
      </c>
      <c r="H172" s="43">
        <v>0.33</v>
      </c>
      <c r="I172" s="43">
        <v>13.17</v>
      </c>
      <c r="J172" s="43">
        <v>63.57</v>
      </c>
      <c r="K172" s="44"/>
      <c r="L172" s="43">
        <v>1.5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32.42</v>
      </c>
      <c r="H175" s="19">
        <f t="shared" si="80"/>
        <v>26.279999999999998</v>
      </c>
      <c r="I175" s="19">
        <f t="shared" si="80"/>
        <v>92.929999999999993</v>
      </c>
      <c r="J175" s="19">
        <f t="shared" si="80"/>
        <v>734.17000000000007</v>
      </c>
      <c r="K175" s="25"/>
      <c r="L175" s="19">
        <f t="shared" ref="L175" si="81">SUM(L166:L174)</f>
        <v>97.1</v>
      </c>
    </row>
    <row r="176" spans="1:12" ht="15.75" thickBot="1">
      <c r="A176" s="29">
        <f>A158</f>
        <v>2</v>
      </c>
      <c r="B176" s="30">
        <f>B158</f>
        <v>3</v>
      </c>
      <c r="C176" s="59" t="s">
        <v>4</v>
      </c>
      <c r="D176" s="60"/>
      <c r="E176" s="31"/>
      <c r="F176" s="32">
        <f>F165+F175</f>
        <v>780</v>
      </c>
      <c r="G176" s="32">
        <f t="shared" ref="G176" si="82">G165+G175</f>
        <v>32.42</v>
      </c>
      <c r="H176" s="32">
        <f t="shared" ref="H176" si="83">H165+H175</f>
        <v>26.279999999999998</v>
      </c>
      <c r="I176" s="32">
        <f t="shared" ref="I176" si="84">I165+I175</f>
        <v>92.929999999999993</v>
      </c>
      <c r="J176" s="32">
        <f t="shared" ref="J176:L176" si="85">J165+J175</f>
        <v>734.17000000000007</v>
      </c>
      <c r="K176" s="32"/>
      <c r="L176" s="32">
        <f t="shared" si="85"/>
        <v>97.1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customHeight="1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112</v>
      </c>
      <c r="F185" s="43">
        <v>60</v>
      </c>
      <c r="G185" s="43">
        <v>0.75</v>
      </c>
      <c r="H185" s="43">
        <v>6.06</v>
      </c>
      <c r="I185" s="43">
        <v>5.17</v>
      </c>
      <c r="J185" s="43">
        <v>79</v>
      </c>
      <c r="K185" s="51">
        <v>38139</v>
      </c>
      <c r="L185" s="43">
        <v>3.5</v>
      </c>
    </row>
    <row r="186" spans="1:12" ht="15">
      <c r="A186" s="23"/>
      <c r="B186" s="15"/>
      <c r="C186" s="11"/>
      <c r="D186" s="7" t="s">
        <v>27</v>
      </c>
      <c r="E186" s="42" t="s">
        <v>52</v>
      </c>
      <c r="F186" s="43">
        <v>200</v>
      </c>
      <c r="G186" s="43">
        <v>1.6</v>
      </c>
      <c r="H186" s="43">
        <v>4.16</v>
      </c>
      <c r="I186" s="43">
        <v>10.48</v>
      </c>
      <c r="J186" s="43">
        <v>84.8</v>
      </c>
      <c r="K186" s="44" t="s">
        <v>53</v>
      </c>
      <c r="L186" s="43">
        <v>12</v>
      </c>
    </row>
    <row r="187" spans="1:12" ht="15">
      <c r="A187" s="23"/>
      <c r="B187" s="15"/>
      <c r="C187" s="11"/>
      <c r="D187" s="7" t="s">
        <v>28</v>
      </c>
      <c r="E187" s="42" t="s">
        <v>113</v>
      </c>
      <c r="F187" s="43">
        <v>150</v>
      </c>
      <c r="G187" s="43">
        <v>1.65</v>
      </c>
      <c r="H187" s="43">
        <v>6.15</v>
      </c>
      <c r="I187" s="43">
        <v>15.75</v>
      </c>
      <c r="J187" s="43">
        <v>129</v>
      </c>
      <c r="K187" s="44" t="s">
        <v>114</v>
      </c>
      <c r="L187" s="43">
        <v>10.5</v>
      </c>
    </row>
    <row r="188" spans="1:12" ht="15">
      <c r="A188" s="23"/>
      <c r="B188" s="15"/>
      <c r="C188" s="11"/>
      <c r="D188" s="7" t="s">
        <v>29</v>
      </c>
      <c r="E188" s="42" t="s">
        <v>93</v>
      </c>
      <c r="F188" s="43">
        <v>100</v>
      </c>
      <c r="G188" s="43">
        <v>12.8</v>
      </c>
      <c r="H188" s="43">
        <v>13.6</v>
      </c>
      <c r="I188" s="43">
        <v>9.9</v>
      </c>
      <c r="J188" s="43">
        <v>206.9</v>
      </c>
      <c r="K188" s="44" t="s">
        <v>94</v>
      </c>
      <c r="L188" s="43">
        <v>29</v>
      </c>
    </row>
    <row r="189" spans="1:12" ht="15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>
        <v>14</v>
      </c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3.85</v>
      </c>
      <c r="H190" s="43">
        <v>0.4</v>
      </c>
      <c r="I190" s="43">
        <v>24.75</v>
      </c>
      <c r="J190" s="43">
        <v>118</v>
      </c>
      <c r="K190" s="44"/>
      <c r="L190" s="43">
        <v>2.6</v>
      </c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1.98</v>
      </c>
      <c r="H191" s="43">
        <v>0.33</v>
      </c>
      <c r="I191" s="43">
        <v>13.17</v>
      </c>
      <c r="J191" s="43">
        <v>63.57</v>
      </c>
      <c r="K191" s="44"/>
      <c r="L191" s="43">
        <v>1.5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23.630000000000003</v>
      </c>
      <c r="H194" s="19">
        <f t="shared" si="88"/>
        <v>30.899999999999995</v>
      </c>
      <c r="I194" s="19">
        <f t="shared" si="88"/>
        <v>99.42</v>
      </c>
      <c r="J194" s="19">
        <f t="shared" si="88"/>
        <v>773.2700000000001</v>
      </c>
      <c r="K194" s="25"/>
      <c r="L194" s="19">
        <f t="shared" ref="L194" si="89">SUM(L185:L193)</f>
        <v>73.099999999999994</v>
      </c>
    </row>
    <row r="195" spans="1:12" ht="15.75" customHeight="1" thickBot="1">
      <c r="A195" s="29">
        <f>A177</f>
        <v>2</v>
      </c>
      <c r="B195" s="30">
        <f>B177</f>
        <v>4</v>
      </c>
      <c r="C195" s="59" t="s">
        <v>4</v>
      </c>
      <c r="D195" s="60"/>
      <c r="E195" s="31"/>
      <c r="F195" s="32">
        <f>F184+F194</f>
        <v>790</v>
      </c>
      <c r="G195" s="32">
        <f t="shared" ref="G195:J195" si="90">G184+G194</f>
        <v>23.630000000000003</v>
      </c>
      <c r="H195" s="32">
        <f t="shared" si="90"/>
        <v>30.899999999999995</v>
      </c>
      <c r="I195" s="32">
        <f t="shared" si="90"/>
        <v>99.42</v>
      </c>
      <c r="J195" s="32">
        <f t="shared" si="90"/>
        <v>773.2700000000001</v>
      </c>
      <c r="K195" s="32"/>
      <c r="L195" s="32">
        <f t="shared" ref="L195" si="91">L184+L194</f>
        <v>73.099999999999994</v>
      </c>
    </row>
    <row r="196" spans="1:12" ht="15.7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3.5" customHeight="1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115</v>
      </c>
      <c r="F204" s="43">
        <v>60</v>
      </c>
      <c r="G204" s="43">
        <v>0.82</v>
      </c>
      <c r="H204" s="43">
        <v>6.07</v>
      </c>
      <c r="I204" s="43">
        <v>4.45</v>
      </c>
      <c r="J204" s="43">
        <v>76.2</v>
      </c>
      <c r="K204" s="44" t="s">
        <v>116</v>
      </c>
      <c r="L204" s="43">
        <v>5</v>
      </c>
    </row>
    <row r="205" spans="1:12" ht="15">
      <c r="A205" s="23"/>
      <c r="B205" s="15"/>
      <c r="C205" s="11"/>
      <c r="D205" s="7" t="s">
        <v>27</v>
      </c>
      <c r="E205" s="42" t="s">
        <v>62</v>
      </c>
      <c r="F205" s="43">
        <v>200</v>
      </c>
      <c r="G205" s="43">
        <v>2.04</v>
      </c>
      <c r="H205" s="43">
        <v>5.99</v>
      </c>
      <c r="I205" s="43">
        <v>13.84</v>
      </c>
      <c r="J205" s="43">
        <v>120.16</v>
      </c>
      <c r="K205" s="44" t="s">
        <v>63</v>
      </c>
      <c r="L205" s="43">
        <v>12</v>
      </c>
    </row>
    <row r="206" spans="1:12" ht="15">
      <c r="A206" s="23"/>
      <c r="B206" s="15"/>
      <c r="C206" s="11"/>
      <c r="D206" s="7" t="s">
        <v>28</v>
      </c>
      <c r="E206" s="42" t="s">
        <v>44</v>
      </c>
      <c r="F206" s="43">
        <v>100</v>
      </c>
      <c r="G206" s="43">
        <v>15.1</v>
      </c>
      <c r="H206" s="43">
        <v>12.43</v>
      </c>
      <c r="I206" s="43">
        <v>14.8</v>
      </c>
      <c r="J206" s="43">
        <v>231.28</v>
      </c>
      <c r="K206" s="44" t="s">
        <v>45</v>
      </c>
      <c r="L206" s="43">
        <v>30.5</v>
      </c>
    </row>
    <row r="207" spans="1:12" ht="15">
      <c r="A207" s="23"/>
      <c r="B207" s="15"/>
      <c r="C207" s="11"/>
      <c r="D207" s="7" t="s">
        <v>29</v>
      </c>
      <c r="E207" s="42" t="s">
        <v>56</v>
      </c>
      <c r="F207" s="43">
        <v>150</v>
      </c>
      <c r="G207" s="43">
        <v>3.06</v>
      </c>
      <c r="H207" s="43">
        <v>4.8</v>
      </c>
      <c r="I207" s="43">
        <v>20.45</v>
      </c>
      <c r="J207" s="43">
        <v>138</v>
      </c>
      <c r="K207" s="44" t="s">
        <v>57</v>
      </c>
      <c r="L207" s="43">
        <v>8</v>
      </c>
    </row>
    <row r="208" spans="1:12" ht="15">
      <c r="A208" s="23"/>
      <c r="B208" s="15"/>
      <c r="C208" s="11"/>
      <c r="D208" s="7" t="s">
        <v>30</v>
      </c>
      <c r="E208" s="42" t="s">
        <v>68</v>
      </c>
      <c r="F208" s="43">
        <v>200</v>
      </c>
      <c r="G208" s="43">
        <v>0.4</v>
      </c>
      <c r="H208" s="43">
        <v>0</v>
      </c>
      <c r="I208" s="43">
        <v>27.4</v>
      </c>
      <c r="J208" s="43">
        <v>106</v>
      </c>
      <c r="K208" s="44" t="s">
        <v>69</v>
      </c>
      <c r="L208" s="43">
        <v>7.5</v>
      </c>
    </row>
    <row r="209" spans="1:12" ht="15">
      <c r="A209" s="23"/>
      <c r="B209" s="15"/>
      <c r="C209" s="11"/>
      <c r="D209" s="7" t="s">
        <v>31</v>
      </c>
      <c r="E209" s="42" t="s">
        <v>48</v>
      </c>
      <c r="F209" s="43">
        <v>50</v>
      </c>
      <c r="G209" s="43">
        <v>3.85</v>
      </c>
      <c r="H209" s="43">
        <v>0.4</v>
      </c>
      <c r="I209" s="43">
        <v>24.75</v>
      </c>
      <c r="J209" s="43">
        <v>118</v>
      </c>
      <c r="K209" s="44"/>
      <c r="L209" s="43">
        <v>2.6</v>
      </c>
    </row>
    <row r="210" spans="1:12" ht="15">
      <c r="A210" s="23"/>
      <c r="B210" s="15"/>
      <c r="C210" s="11"/>
      <c r="D210" s="7" t="s">
        <v>32</v>
      </c>
      <c r="E210" s="42" t="s">
        <v>49</v>
      </c>
      <c r="F210" s="43">
        <v>30</v>
      </c>
      <c r="G210" s="43">
        <v>1.98</v>
      </c>
      <c r="H210" s="43">
        <v>0.33</v>
      </c>
      <c r="I210" s="43">
        <v>13.17</v>
      </c>
      <c r="J210" s="43">
        <v>63.57</v>
      </c>
      <c r="K210" s="44"/>
      <c r="L210" s="43">
        <v>1.5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790</v>
      </c>
      <c r="G213" s="19">
        <f t="shared" ref="G213:J213" si="94">SUM(G204:G212)</f>
        <v>27.25</v>
      </c>
      <c r="H213" s="19">
        <f t="shared" si="94"/>
        <v>30.02</v>
      </c>
      <c r="I213" s="19">
        <f t="shared" si="94"/>
        <v>118.86</v>
      </c>
      <c r="J213" s="19">
        <f t="shared" si="94"/>
        <v>853.21</v>
      </c>
      <c r="K213" s="25"/>
      <c r="L213" s="19">
        <f t="shared" ref="L213" si="95">SUM(L204:L212)</f>
        <v>67.099999999999994</v>
      </c>
    </row>
    <row r="214" spans="1:12" ht="15.75" thickBot="1">
      <c r="A214" s="29">
        <f>A196</f>
        <v>2</v>
      </c>
      <c r="B214" s="30">
        <f>B196</f>
        <v>5</v>
      </c>
      <c r="C214" s="59" t="s">
        <v>4</v>
      </c>
      <c r="D214" s="60"/>
      <c r="E214" s="31"/>
      <c r="F214" s="32">
        <f>F203+F213</f>
        <v>790</v>
      </c>
      <c r="G214" s="32">
        <f t="shared" ref="G214:J214" si="96">G203+G213</f>
        <v>27.25</v>
      </c>
      <c r="H214" s="32">
        <f t="shared" si="96"/>
        <v>30.02</v>
      </c>
      <c r="I214" s="32">
        <f t="shared" si="96"/>
        <v>118.86</v>
      </c>
      <c r="J214" s="32">
        <f t="shared" si="96"/>
        <v>853.21</v>
      </c>
      <c r="K214" s="32"/>
      <c r="L214" s="32">
        <f t="shared" ref="L214" si="97">L203+L213</f>
        <v>67.099999999999994</v>
      </c>
    </row>
    <row r="215" spans="1:12" ht="15.75" thickBot="1">
      <c r="A215" s="52"/>
      <c r="B215" s="53"/>
      <c r="C215" s="54"/>
      <c r="D215" s="55"/>
      <c r="E215" s="56"/>
      <c r="F215" s="57"/>
      <c r="G215" s="57"/>
      <c r="H215" s="57"/>
      <c r="I215" s="57"/>
      <c r="J215" s="57"/>
      <c r="K215" s="58"/>
      <c r="L215" s="57"/>
    </row>
    <row r="216" spans="1:12" ht="15">
      <c r="A216" s="20">
        <v>2</v>
      </c>
      <c r="B216" s="21">
        <v>6</v>
      </c>
      <c r="C216" s="22" t="s">
        <v>20</v>
      </c>
      <c r="D216" s="5" t="s">
        <v>21</v>
      </c>
      <c r="E216" s="39"/>
      <c r="F216" s="40"/>
      <c r="G216" s="40"/>
      <c r="H216" s="40"/>
      <c r="I216" s="40"/>
      <c r="J216" s="40"/>
      <c r="K216" s="41"/>
      <c r="L216" s="40"/>
    </row>
    <row r="217" spans="1:12" ht="1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24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4"/>
      <c r="B223" s="17"/>
      <c r="C223" s="8"/>
      <c r="D223" s="18" t="s">
        <v>33</v>
      </c>
      <c r="E223" s="9"/>
      <c r="F223" s="19">
        <f>SUM(F216:F222)</f>
        <v>0</v>
      </c>
      <c r="G223" s="19">
        <f t="shared" ref="G223:J223" si="98">SUM(G216:G222)</f>
        <v>0</v>
      </c>
      <c r="H223" s="19">
        <f t="shared" si="98"/>
        <v>0</v>
      </c>
      <c r="I223" s="19">
        <f t="shared" si="98"/>
        <v>0</v>
      </c>
      <c r="J223" s="19">
        <f t="shared" si="98"/>
        <v>0</v>
      </c>
      <c r="K223" s="25"/>
      <c r="L223" s="19">
        <f t="shared" ref="L223" si="99">SUM(L216:L222)</f>
        <v>0</v>
      </c>
    </row>
    <row r="224" spans="1:12" ht="15">
      <c r="A224" s="26">
        <f>A216</f>
        <v>2</v>
      </c>
      <c r="B224" s="13">
        <f>B216</f>
        <v>6</v>
      </c>
      <c r="C224" s="10" t="s">
        <v>25</v>
      </c>
      <c r="D224" s="7" t="s">
        <v>26</v>
      </c>
      <c r="E224" s="42" t="s">
        <v>39</v>
      </c>
      <c r="F224" s="43">
        <v>60</v>
      </c>
      <c r="G224" s="43">
        <v>0.66</v>
      </c>
      <c r="H224" s="43">
        <v>0.12</v>
      </c>
      <c r="I224" s="43">
        <v>2.2799999999999998</v>
      </c>
      <c r="J224" s="43">
        <v>12.84</v>
      </c>
      <c r="K224" s="51"/>
      <c r="L224" s="43">
        <v>4</v>
      </c>
    </row>
    <row r="225" spans="1:12" ht="15">
      <c r="A225" s="23"/>
      <c r="B225" s="15"/>
      <c r="C225" s="11"/>
      <c r="D225" s="7" t="s">
        <v>27</v>
      </c>
      <c r="E225" s="42" t="s">
        <v>117</v>
      </c>
      <c r="F225" s="43">
        <v>200</v>
      </c>
      <c r="G225" s="43">
        <v>1.6</v>
      </c>
      <c r="H225" s="43">
        <v>3.44</v>
      </c>
      <c r="I225" s="43">
        <v>8</v>
      </c>
      <c r="J225" s="43">
        <v>70.400000000000006</v>
      </c>
      <c r="K225" s="44" t="s">
        <v>83</v>
      </c>
      <c r="L225" s="43">
        <v>11</v>
      </c>
    </row>
    <row r="226" spans="1:12" ht="15">
      <c r="A226" s="23"/>
      <c r="B226" s="15"/>
      <c r="C226" s="11"/>
      <c r="D226" s="7" t="s">
        <v>28</v>
      </c>
      <c r="E226" s="42" t="s">
        <v>118</v>
      </c>
      <c r="F226" s="43">
        <v>100</v>
      </c>
      <c r="G226" s="43">
        <v>20.399999999999999</v>
      </c>
      <c r="H226" s="43">
        <v>13.3</v>
      </c>
      <c r="I226" s="43">
        <v>10.029999999999999</v>
      </c>
      <c r="J226" s="43">
        <v>241.7</v>
      </c>
      <c r="K226" s="44" t="s">
        <v>119</v>
      </c>
      <c r="L226" s="43">
        <v>46.5</v>
      </c>
    </row>
    <row r="227" spans="1:12" ht="15">
      <c r="A227" s="23"/>
      <c r="B227" s="15"/>
      <c r="C227" s="11"/>
      <c r="D227" s="7" t="s">
        <v>29</v>
      </c>
      <c r="E227" s="42" t="s">
        <v>120</v>
      </c>
      <c r="F227" s="43">
        <v>150</v>
      </c>
      <c r="G227" s="43">
        <v>3.24</v>
      </c>
      <c r="H227" s="43">
        <v>8.59</v>
      </c>
      <c r="I227" s="43">
        <v>25.77</v>
      </c>
      <c r="J227" s="43">
        <v>198</v>
      </c>
      <c r="K227" s="44" t="s">
        <v>121</v>
      </c>
      <c r="L227" s="43">
        <v>6</v>
      </c>
    </row>
    <row r="228" spans="1:12" ht="15">
      <c r="A228" s="23"/>
      <c r="B228" s="15"/>
      <c r="C228" s="11"/>
      <c r="D228" s="7" t="s">
        <v>30</v>
      </c>
      <c r="E228" s="42" t="s">
        <v>58</v>
      </c>
      <c r="F228" s="43">
        <v>200</v>
      </c>
      <c r="G228" s="43">
        <v>1.04</v>
      </c>
      <c r="H228" s="43">
        <v>0</v>
      </c>
      <c r="I228" s="43">
        <v>30.96</v>
      </c>
      <c r="J228" s="43">
        <v>123</v>
      </c>
      <c r="K228" s="44" t="s">
        <v>59</v>
      </c>
      <c r="L228" s="43">
        <v>7.5</v>
      </c>
    </row>
    <row r="229" spans="1:12" ht="15">
      <c r="A229" s="23"/>
      <c r="B229" s="15"/>
      <c r="C229" s="11"/>
      <c r="D229" s="7" t="s">
        <v>31</v>
      </c>
      <c r="E229" s="42" t="s">
        <v>48</v>
      </c>
      <c r="F229" s="43">
        <v>50</v>
      </c>
      <c r="G229" s="43">
        <v>3.85</v>
      </c>
      <c r="H229" s="43">
        <v>0.4</v>
      </c>
      <c r="I229" s="43">
        <v>24.75</v>
      </c>
      <c r="J229" s="43">
        <v>118</v>
      </c>
      <c r="K229" s="44"/>
      <c r="L229" s="43">
        <v>2.6</v>
      </c>
    </row>
    <row r="230" spans="1:12" ht="15">
      <c r="A230" s="23"/>
      <c r="B230" s="15"/>
      <c r="C230" s="11"/>
      <c r="D230" s="7" t="s">
        <v>32</v>
      </c>
      <c r="E230" s="42" t="s">
        <v>49</v>
      </c>
      <c r="F230" s="43">
        <v>30</v>
      </c>
      <c r="G230" s="43">
        <v>1.98</v>
      </c>
      <c r="H230" s="43">
        <v>0.33</v>
      </c>
      <c r="I230" s="43">
        <v>13.17</v>
      </c>
      <c r="J230" s="43">
        <v>63.57</v>
      </c>
      <c r="K230" s="44"/>
      <c r="L230" s="43">
        <v>1.5</v>
      </c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4"/>
      <c r="B233" s="17"/>
      <c r="C233" s="8"/>
      <c r="D233" s="18" t="s">
        <v>33</v>
      </c>
      <c r="E233" s="9"/>
      <c r="F233" s="19">
        <f>SUM(F224:F232)</f>
        <v>790</v>
      </c>
      <c r="G233" s="19">
        <f t="shared" ref="G233:J233" si="100">SUM(G224:G232)</f>
        <v>32.769999999999996</v>
      </c>
      <c r="H233" s="19">
        <f t="shared" si="100"/>
        <v>26.179999999999996</v>
      </c>
      <c r="I233" s="19">
        <f t="shared" si="100"/>
        <v>114.96</v>
      </c>
      <c r="J233" s="19">
        <f t="shared" si="100"/>
        <v>827.5100000000001</v>
      </c>
      <c r="K233" s="25"/>
      <c r="L233" s="19">
        <f t="shared" ref="L233" si="101">SUM(L224:L232)</f>
        <v>79.099999999999994</v>
      </c>
    </row>
    <row r="234" spans="1:12" ht="13.5" thickBot="1">
      <c r="A234" s="29">
        <f>A216</f>
        <v>2</v>
      </c>
      <c r="B234" s="30">
        <f>B216</f>
        <v>6</v>
      </c>
      <c r="C234" s="59" t="s">
        <v>4</v>
      </c>
      <c r="D234" s="67"/>
      <c r="E234" s="31"/>
      <c r="F234" s="32">
        <f>F223+F233</f>
        <v>790</v>
      </c>
      <c r="G234" s="32">
        <f t="shared" ref="G234" si="102">G223+G233</f>
        <v>32.769999999999996</v>
      </c>
      <c r="H234" s="32">
        <f t="shared" ref="H234" si="103">H223+H233</f>
        <v>26.179999999999996</v>
      </c>
      <c r="I234" s="32">
        <f t="shared" ref="I234" si="104">I223+I233</f>
        <v>114.96</v>
      </c>
      <c r="J234" s="32">
        <f t="shared" ref="J234:L234" si="105">J223+J233</f>
        <v>827.5100000000001</v>
      </c>
      <c r="K234" s="32"/>
      <c r="L234" s="32">
        <f t="shared" si="105"/>
        <v>79.099999999999994</v>
      </c>
    </row>
    <row r="235" spans="1:12" ht="13.5" thickBot="1">
      <c r="A235" s="27"/>
      <c r="B235" s="28"/>
      <c r="C235" s="64" t="s">
        <v>5</v>
      </c>
      <c r="D235" s="65"/>
      <c r="E235" s="66"/>
      <c r="F235" s="34">
        <f>(F24+F43+F62+F81+F100+F119+F138+F157+F176+F234)/(IF(F24=0,0,1)+IF(F43=0,0,1)+IF(F62=0,0,1)+IF(F81=0,0,1)+IF(F100=0,0,1)+IF(F119=0,0,1)+IF(F138=0,0,1)+IF(F157=0,0,1)+IF(F176=0,0,1)+IF(F234=0,0,1))</f>
        <v>791</v>
      </c>
      <c r="G235" s="34">
        <f>(G24+G43+G62+G81+G100+G119+G138+G157+G176+G234)/(IF(G24=0,0,1)+IF(G43=0,0,1)+IF(G62=0,0,1)+IF(G81=0,0,1)+IF(G100=0,0,1)+IF(G119=0,0,1)+IF(G138=0,0,1)+IF(G157=0,0,1)+IF(G176=0,0,1)+IF(G234=0,0,1))</f>
        <v>31.274999999999999</v>
      </c>
      <c r="H235" s="34">
        <f>(H24+H43+H62+H81+H100+H119+H138+H157+H176+H234)/(IF(H24=0,0,1)+IF(H43=0,0,1)+IF(H62=0,0,1)+IF(H81=0,0,1)+IF(H100=0,0,1)+IF(H119=0,0,1)+IF(H138=0,0,1)+IF(H157=0,0,1)+IF(H176=0,0,1)+IF(H234=0,0,1))</f>
        <v>27.094999999999999</v>
      </c>
      <c r="I235" s="34">
        <f>(I24+I43+I62+I81+I100+I119+I138+I157+I176+I234)/(IF(I24=0,0,1)+IF(I43=0,0,1)+IF(I62=0,0,1)+IF(I81=0,0,1)+IF(I100=0,0,1)+IF(I119=0,0,1)+IF(I138=0,0,1)+IF(I157=0,0,1)+IF(I176=0,0,1)+IF(I234=0,0,1))</f>
        <v>109.325</v>
      </c>
      <c r="J235" s="34">
        <f>(J24+J43+J62+J81+J100+J119+J138+J157+J176+J234)/(IF(J24=0,0,1)+IF(J43=0,0,1)+IF(J62=0,0,1)+IF(J81=0,0,1)+IF(J100=0,0,1)+IF(J119=0,0,1)+IF(J138=0,0,1)+IF(J157=0,0,1)+IF(J176=0,0,1)+IF(J234=0,0,1))</f>
        <v>793.54600000000005</v>
      </c>
      <c r="K235" s="34"/>
      <c r="L235" s="34">
        <f>(L24+L43+L62+L81+L100+L119+L138+L157+L176+L234)/(IF(L24=0,0,1)+IF(L43=0,0,1)+IF(L62=0,0,1)+IF(L81=0,0,1)+IF(L100=0,0,1)+IF(L119=0,0,1)+IF(L138=0,0,1)+IF(L157=0,0,1)+IF(L176=0,0,1)+IF(L234=0,0,1))</f>
        <v>71.750000000000014</v>
      </c>
    </row>
  </sheetData>
  <sheetProtection selectLockedCells="1" selectUnlockedCells="1"/>
  <customSheetViews>
    <customSheetView guid="{DB7DD6E6-6130-4A37-AD31-9269DFCCEA8B}">
      <pane xSplit="4" ySplit="5" topLeftCell="E74" activePane="bottomRight" state="frozen"/>
      <selection pane="bottomRight" activeCell="R3" sqref="R3"/>
      <pageMargins left="0.7" right="0.7" top="0.75" bottom="0.75" header="0.3" footer="0.3"/>
      <pageSetup paperSize="9" orientation="portrait"/>
    </customSheetView>
  </customSheetViews>
  <mergeCells count="16">
    <mergeCell ref="C235:E235"/>
    <mergeCell ref="C234:D234"/>
    <mergeCell ref="C119:D119"/>
    <mergeCell ref="C138:D138"/>
    <mergeCell ref="C157:D157"/>
    <mergeCell ref="C176:D176"/>
    <mergeCell ref="C214:D214"/>
    <mergeCell ref="C195:D195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2023-10-12T13:00:29Z</dcterms:modified>
</cp:coreProperties>
</file>